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<sst xmlns="http://schemas.openxmlformats.org/spreadsheetml/2006/main" count="174" uniqueCount="157">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</sst>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975443"/>
        <c:axId val="19343532"/>
      </c:scatterChart>
      <c:valAx>
        <c:axId val="3197544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343532"/>
        <c:crossesAt val="-40"/>
        <c:crossBetween val="midCat"/>
        <c:dispUnits/>
        <c:majorUnit val="10"/>
      </c:valAx>
      <c:valAx>
        <c:axId val="1934353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7544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874061"/>
        <c:axId val="23322230"/>
      </c:scatterChart>
      <c:valAx>
        <c:axId val="3987406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322230"/>
        <c:crossesAt val="-65"/>
        <c:crossBetween val="midCat"/>
        <c:dispUnits/>
        <c:majorUnit val="10"/>
      </c:valAx>
      <c:valAx>
        <c:axId val="23322230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74061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5600MHz ITM/Average Ground/Continental Temperate/Flat/50%,50%,50% Gr=50dBi hbw=.55 vbw=.54 Parabolic Horiz elev=0.2 Rin=.2km Rout=20km NF=2.3dB Losses=2.5dB tranht=2m Iagg+Isngl I/N=-6dB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0.027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-36.564192414159464</c:v>
                </c:pt>
                <c:pt idx="1">
                  <c:v>-42.13077528876882</c:v>
                </c:pt>
                <c:pt idx="2">
                  <c:v>-52.1307752887688</c:v>
                </c:pt>
                <c:pt idx="3">
                  <c:v>-62.13077528876881</c:v>
                </c:pt>
                <c:pt idx="4">
                  <c:v>-72.1307752887688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8573479"/>
        <c:axId val="10052448"/>
      </c:scatterChart>
      <c:valAx>
        <c:axId val="857347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052448"/>
        <c:crossesAt val="-75"/>
        <c:crossBetween val="midCat"/>
        <c:dispUnits/>
        <c:majorUnit val="10"/>
      </c:valAx>
      <c:valAx>
        <c:axId val="10052448"/>
        <c:scaling>
          <c:orientation val="minMax"/>
          <c:max val="-15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34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0.2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0.5157381492670076</v>
      </c>
      <c r="J3" s="8">
        <v>50</v>
      </c>
      <c r="K3" s="6"/>
      <c r="M3" s="69">
        <v>0.55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0.54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5600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2.3</v>
      </c>
      <c r="K6" s="59">
        <v>2.5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-6</v>
      </c>
      <c r="G7" s="61">
        <v>-34.6239895722252</v>
      </c>
      <c r="H7" s="61">
        <v>1.6598654278001026</v>
      </c>
      <c r="I7" s="8">
        <v>2</v>
      </c>
      <c r="J7" s="68">
        <f>10*LOG(1.38E-23*290*1000000)+30+J6</f>
        <v>-111.67722915699808</v>
      </c>
      <c r="K7" s="18" t="s">
        <v>71</v>
      </c>
      <c r="L7" s="8">
        <v>0.91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50</v>
      </c>
      <c r="C9" s="43">
        <f>10^(B9/10)</f>
        <v>100000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27.399286120149252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0.55</v>
      </c>
      <c r="C10" s="43">
        <f>RADIANS(B10)</f>
        <v>0.009599310885968814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12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192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0.027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0.027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-36.564192414159464</v>
      </c>
      <c r="H24" s="13">
        <v>-33.86615536173231</v>
      </c>
      <c r="I24" s="13">
        <v>-26.717265434255765</v>
      </c>
      <c r="J24" s="13">
        <v>-24.21339812318986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-42.13077528876882</v>
      </c>
      <c r="H25" s="15">
        <v>-40.75936823524759</v>
      </c>
      <c r="I25" s="15">
        <v>-36.717265434255765</v>
      </c>
      <c r="J25" s="15">
        <v>-34.21339812318985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-52.1307752887688</v>
      </c>
      <c r="H26" s="15">
        <v>-50.75936823524759</v>
      </c>
      <c r="I26" s="15">
        <v>-46.71726543425575</v>
      </c>
      <c r="J26" s="15">
        <v>-44.21339812318986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Parabolic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-62.13077528876881</v>
      </c>
      <c r="H27" s="15">
        <v>-60.759368235247585</v>
      </c>
      <c r="I27" s="15">
        <v>-56.71726543425575</v>
      </c>
      <c r="J27" s="15">
        <v>-54.21339812318984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-72.1307752887688</v>
      </c>
      <c r="H28" s="15">
        <v>-70.75936823524758</v>
      </c>
      <c r="I28" s="15">
        <v>-66.71726543425575</v>
      </c>
      <c r="J28" s="15">
        <v>-64.21339812318985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